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TEAM\Overheid\Arbeidsdeal 2022\"/>
    </mc:Choice>
  </mc:AlternateContent>
  <xr:revisionPtr revIDLastSave="0" documentId="13_ncr:1_{27F541EF-0923-423D-A66B-BB9624063FDC}" xr6:coauthVersionLast="47" xr6:coauthVersionMax="47" xr10:uidLastSave="{00000000-0000-0000-0000-000000000000}"/>
  <bookViews>
    <workbookView xWindow="43200" yWindow="0" windowWidth="14400" windowHeight="15600" activeTab="1" xr2:uid="{9BB8362B-0F0E-4FC5-A7C4-9ADE9D17F86C}"/>
  </bookViews>
  <sheets>
    <sheet name="Compte de formation" sheetId="1" r:id="rId1"/>
    <sheet name="Enregistrement des formations" sheetId="3" r:id="rId2"/>
    <sheet name="Listes" sheetId="10" state="hidden" r:id="rId3"/>
  </sheets>
  <definedNames>
    <definedName name="_ftn1" localSheetId="0">'Compte de formation'!$A$7</definedName>
    <definedName name="_ftnref1" localSheetId="0">'Compte de formation'!$A$2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3" l="1"/>
  <c r="B6" i="3" l="1"/>
  <c r="A1" i="3"/>
  <c r="I8" i="1"/>
  <c r="I9" i="1"/>
  <c r="I10" i="1"/>
  <c r="I11" i="1"/>
  <c r="I12"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Katrien</author>
  </authors>
  <commentList>
    <comment ref="G7" authorId="0" shapeId="0" xr:uid="{5F5F3063-4496-4881-8190-8A8BDEDDA9C3}">
      <text>
        <r>
          <rPr>
            <sz val="9"/>
            <color indexed="81"/>
            <rFont val="Tahoma"/>
            <charset val="1"/>
          </rPr>
          <t xml:space="preserve">Base = droit à la formation de min. 4 jours de formation pour les travailleurs à temps plein en 2023, calculé en heures de formation (un jour ouvrable = 7,66 heures) arrondi au quart d'heure supérieur. 
Consultez votre secrétaire social pour connaître les modalités correctes de calcul au prorata si le travailleur n'a pas été employé pendant 12 mois au cours de la période de référence.
</t>
        </r>
      </text>
    </comment>
    <comment ref="H7" authorId="0" shapeId="0" xr:uid="{E2F3A32F-4296-4FA1-8931-5AC110640A00}">
      <text>
        <r>
          <rPr>
            <sz val="9"/>
            <color indexed="81"/>
            <rFont val="Tahoma"/>
            <family val="2"/>
          </rPr>
          <t>Minimum légal en 2024</t>
        </r>
      </text>
    </comment>
    <comment ref="I7" authorId="0" shapeId="0" xr:uid="{9C1F2E09-2B11-4E1F-A925-19E805B9A4E4}">
      <text>
        <r>
          <rPr>
            <sz val="9"/>
            <color indexed="81"/>
            <rFont val="Tahoma"/>
            <family val="2"/>
          </rPr>
          <t>est rempli automatiquement si le NRN est rempli</t>
        </r>
      </text>
    </comment>
    <comment ref="N7" authorId="0" shapeId="0" xr:uid="{1B011820-7ED1-40F1-ACF0-CCDC39E9A176}">
      <text>
        <r>
          <rPr>
            <sz val="9"/>
            <color indexed="81"/>
            <rFont val="Tahoma"/>
            <family val="2"/>
          </rPr>
          <t xml:space="preserve">Date à laquelle les travailleurs concernés ont été informés de leur compte. La loi prévoit une information initiale et aussi au moins une mise à jour par an. 
Notez que tous les nouveaux travailleurs - embauchés après le 30 septembre 2022 - doivent également être informés à ce sujet, mais sans disposer d'un droit de formation.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Katrien</author>
  </authors>
  <commentList>
    <comment ref="E8" authorId="0" shapeId="0" xr:uid="{22CB63F9-C253-4557-8657-E3A360B7E247}">
      <text>
        <r>
          <rPr>
            <sz val="9"/>
            <color indexed="81"/>
            <rFont val="Tahoma"/>
            <family val="2"/>
          </rPr>
          <t xml:space="preserve">La formation se poursuit pendant ou en dehors des heures de travail normales. En dehors des heures de travail, les heures donnent droit au paiement d'un salaire normal.
</t>
        </r>
      </text>
    </comment>
    <comment ref="F8" authorId="0" shapeId="0" xr:uid="{BDBD59D3-2A84-4F36-A3B2-C1F2FAAB8D11}">
      <text>
        <r>
          <rPr>
            <sz val="9"/>
            <color indexed="81"/>
            <rFont val="Tahoma"/>
            <family val="2"/>
          </rPr>
          <t xml:space="preserve">Pas d'obligation légale - Ajouté pour clarification dans la communication avec le travailleur.
</t>
        </r>
      </text>
    </comment>
  </commentList>
</comments>
</file>

<file path=xl/sharedStrings.xml><?xml version="1.0" encoding="utf-8"?>
<sst xmlns="http://schemas.openxmlformats.org/spreadsheetml/2006/main" count="103" uniqueCount="83">
  <si>
    <t>Collier</t>
  </si>
  <si>
    <t>Ann</t>
  </si>
  <si>
    <t>Fraeys</t>
  </si>
  <si>
    <t>Hélène</t>
  </si>
  <si>
    <t>Janssens</t>
  </si>
  <si>
    <t>Katrien</t>
  </si>
  <si>
    <t>Senden</t>
  </si>
  <si>
    <t>Rob</t>
  </si>
  <si>
    <t>Thomas</t>
  </si>
  <si>
    <t>Eef</t>
  </si>
  <si>
    <t xml:space="preserve">Thomas </t>
  </si>
  <si>
    <t>Xavier</t>
  </si>
  <si>
    <t>Zellik</t>
  </si>
  <si>
    <t>Ivocstraat 1</t>
  </si>
  <si>
    <t>ivocstraat 3</t>
  </si>
  <si>
    <t>ivocstraat 4</t>
  </si>
  <si>
    <t>ivocstraat 6</t>
  </si>
  <si>
    <t>ivocstraat 2</t>
  </si>
  <si>
    <t>ivocstraat 5</t>
  </si>
  <si>
    <t>680919-992-05</t>
  </si>
  <si>
    <t>910929-994-06</t>
  </si>
  <si>
    <t>700901-998-02</t>
  </si>
  <si>
    <t>590912-991-01</t>
  </si>
  <si>
    <t>760925-996-03</t>
  </si>
  <si>
    <t>700914-995-04</t>
  </si>
  <si>
    <t>Excel</t>
  </si>
  <si>
    <t>Good Habitz</t>
  </si>
  <si>
    <t>Centexbel</t>
  </si>
  <si>
    <t xml:space="preserve">ITMA </t>
  </si>
  <si>
    <t>Commission Paritaire</t>
  </si>
  <si>
    <t>Groupes à risque</t>
  </si>
  <si>
    <t>50+</t>
  </si>
  <si>
    <t>jeunes peu qualifiés -26 ans</t>
  </si>
  <si>
    <t>les personnes souffrant d'un handicap</t>
  </si>
  <si>
    <t>Formes de formation</t>
  </si>
  <si>
    <t>Formel, en classe, en dehors de l'entreprise</t>
  </si>
  <si>
    <t>Formel, en classe, au sein de l'entreprise</t>
  </si>
  <si>
    <t>Formel, en ligne (webinaire)</t>
  </si>
  <si>
    <t>Formel, hors ligne (vidéo)</t>
  </si>
  <si>
    <t>Informelle, sur le lieu de travail</t>
  </si>
  <si>
    <t>Temps de pratique informel et non productif</t>
  </si>
  <si>
    <t>Visite d'un salon professionnel à des fins d'apprentissage</t>
  </si>
  <si>
    <t>Conférence</t>
  </si>
  <si>
    <t>Auto-apprentissage</t>
  </si>
  <si>
    <t>IREC asbl, Leliegaarde 22, 1731 Zellik  -  www.irec.be  -  0431148469  -  RPM Bruxelles</t>
  </si>
  <si>
    <t>Compte de formation 2023</t>
  </si>
  <si>
    <t>Conservez ce formulaire dans le dossier du personnel</t>
  </si>
  <si>
    <t>N°</t>
  </si>
  <si>
    <t>Nom</t>
  </si>
  <si>
    <t>Prénom</t>
  </si>
  <si>
    <t>NRN</t>
  </si>
  <si>
    <t>Régime du travail</t>
  </si>
  <si>
    <t>Date de naissance</t>
  </si>
  <si>
    <t>Lieu de naissance</t>
  </si>
  <si>
    <t>Rue + n°</t>
  </si>
  <si>
    <t>Code Postal</t>
  </si>
  <si>
    <t>Ville</t>
  </si>
  <si>
    <t>Date d'info aux travailleurs</t>
  </si>
  <si>
    <t>travailleur</t>
  </si>
  <si>
    <t>supplémentaire</t>
  </si>
  <si>
    <t>30h45’</t>
  </si>
  <si>
    <t>27h45’</t>
  </si>
  <si>
    <t>25h30’</t>
  </si>
  <si>
    <t>+7h45’ en 2024</t>
  </si>
  <si>
    <t>+7h en 2024</t>
  </si>
  <si>
    <t>+6h30’ en 2024</t>
  </si>
  <si>
    <t>Bruxelles</t>
  </si>
  <si>
    <t>Liste de tous les travailleurs en service au 30/09/2022</t>
  </si>
  <si>
    <t>Enregistrement des formations 2023</t>
  </si>
  <si>
    <r>
      <t>Addendum au compte de formation. A préparer</t>
    </r>
    <r>
      <rPr>
        <b/>
        <sz val="14"/>
        <color theme="1"/>
        <rFont val="Calibri"/>
        <family val="2"/>
        <scheme val="minor"/>
      </rPr>
      <t xml:space="preserve"> par travailleur</t>
    </r>
    <r>
      <rPr>
        <sz val="12"/>
        <color theme="1"/>
        <rFont val="Calibri"/>
        <family val="2"/>
        <scheme val="minor"/>
      </rPr>
      <t xml:space="preserve"> et à compléter et signer par le travailleur pour chaque action de formation - exemple fictif</t>
    </r>
  </si>
  <si>
    <t>Travailleur</t>
  </si>
  <si>
    <t>Titre de la formation</t>
  </si>
  <si>
    <t>Formateur / accompagnateur</t>
  </si>
  <si>
    <t>Date de début</t>
  </si>
  <si>
    <t>Date de fin</t>
  </si>
  <si>
    <t>Durée totale en heures</t>
  </si>
  <si>
    <t>Catégorie de formation</t>
  </si>
  <si>
    <t>Signature du travailleur</t>
  </si>
  <si>
    <t>Horizon "Textile d'habillement"</t>
  </si>
  <si>
    <t>ITMA Salon professionnel</t>
  </si>
  <si>
    <t>Journées de formation à suivre 2023</t>
  </si>
  <si>
    <t>Trajec-toire de croissance 2024</t>
  </si>
  <si>
    <t>Compte établi selon les obligations applicables dans les entreprises de 10 à 19 travailleurs. Veuillez consulter votre secrétaire social pour confirmer le calcul du nombre de travailleurs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</si>
</sst>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9"/>
      <color indexed="81"/>
      <name val="Tahoma"/>
      <family val="2"/>
    </font>
    <font>
      <sz val="9"/>
      <color indexed="81"/>
      <name val="Tahoma"/>
      <charset val="1"/>
    </font>
    <font>
      <i/>
      <sz val="11"/>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wrapText="1"/>
    </xf>
    <xf numFmtId="14" fontId="0" fillId="0" borderId="0" xfId="0" applyNumberFormat="1"/>
    <xf numFmtId="0" fontId="2" fillId="0" borderId="0" xfId="0" applyFont="1"/>
    <xf numFmtId="0" fontId="3" fillId="0" borderId="0" xfId="0" applyFont="1"/>
    <xf numFmtId="0" fontId="4" fillId="0" borderId="0" xfId="0" applyFont="1"/>
    <xf numFmtId="0" fontId="1" fillId="0" borderId="0" xfId="0" applyFont="1"/>
    <xf numFmtId="0" fontId="5" fillId="0" borderId="1" xfId="0" applyFont="1" applyBorder="1"/>
    <xf numFmtId="0" fontId="6" fillId="0" borderId="1" xfId="0" applyFont="1" applyBorder="1"/>
    <xf numFmtId="0" fontId="6" fillId="0" borderId="0" xfId="0" applyFont="1"/>
    <xf numFmtId="0" fontId="9" fillId="0" borderId="0" xfId="0" applyFont="1"/>
    <xf numFmtId="0" fontId="0" fillId="0" borderId="0" xfId="0" applyAlignment="1">
      <alignment horizontal="center"/>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vertical="center" wrapText="1"/>
    </xf>
    <xf numFmtId="9" fontId="0" fillId="0" borderId="0" xfId="0" applyNumberFormat="1" applyAlignment="1">
      <alignment horizontal="center"/>
    </xf>
    <xf numFmtId="0" fontId="10" fillId="0" borderId="0" xfId="0" applyFont="1"/>
    <xf numFmtId="0" fontId="0" fillId="0" borderId="0" xfId="0" quotePrefix="1" applyAlignment="1">
      <alignment horizontal="center" vertical="center" wrapText="1"/>
    </xf>
    <xf numFmtId="0" fontId="1" fillId="0" borderId="0" xfId="0" applyFont="1" applyAlignment="1">
      <alignment horizontal="left" vertical="center"/>
    </xf>
  </cellXfs>
  <cellStyles count="1">
    <cellStyle name="Normal" xfId="0" builtinId="0"/>
  </cellStyles>
  <dxfs count="17">
    <dxf>
      <alignment horizontal="general" vertical="bottom" textRotation="0" wrapText="1" indent="0" justifyLastLine="0" shrinkToFit="0" readingOrder="0"/>
    </dxf>
    <dxf>
      <fill>
        <patternFill patternType="none">
          <fgColor indexed="64"/>
          <bgColor auto="1"/>
        </patternFill>
      </fill>
    </dxf>
    <dxf>
      <fill>
        <patternFill patternType="none">
          <fgColor indexed="64"/>
          <bgColor indexed="65"/>
        </patternFill>
      </fill>
    </dxf>
    <dxf>
      <fill>
        <patternFill patternType="none">
          <fgColor indexed="64"/>
          <bgColor auto="1"/>
        </patternFill>
      </fill>
      <alignment horizontal="center" textRotation="0" wrapText="0" indent="0" justifyLastLine="0" shrinkToFit="0" readingOrder="0"/>
    </dxf>
    <dxf>
      <fill>
        <patternFill patternType="none">
          <fgColor indexed="64"/>
          <bgColor auto="1"/>
        </patternFill>
      </fill>
    </dxf>
    <dxf>
      <fill>
        <patternFill patternType="none">
          <fgColor indexed="64"/>
          <bgColor auto="1"/>
        </patternFill>
      </fill>
      <alignment horizontal="center" textRotation="0" indent="0" justifyLastLine="0" shrinkToFit="0" readingOrder="0"/>
    </dxf>
    <dxf>
      <numFmt numFmtId="164" formatCode="d/mm/yyyy"/>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numFmt numFmtId="13" formatCode="0%"/>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610778-F8BC-41DA-8279-A307E592A8F3}" name="Tabel1" displayName="Tabel1" ref="A7:N26" totalsRowShown="0" headerRowDxfId="16" dataDxfId="15">
  <autoFilter ref="A7:N26" xr:uid="{2A610778-F8BC-41DA-8279-A307E592A8F3}"/>
  <tableColumns count="14">
    <tableColumn id="1" xr3:uid="{5F8017CD-4D20-47E7-9383-98A7532CBBD5}" name="N°" dataDxfId="14"/>
    <tableColumn id="2" xr3:uid="{7F4D8911-3DFA-4A1E-8FC9-1A3508C09AA8}" name="Nom" dataDxfId="13"/>
    <tableColumn id="3" xr3:uid="{315E2F06-80A2-45B1-AB35-F61E510EBB4B}" name="Prénom" dataDxfId="12"/>
    <tableColumn id="4" xr3:uid="{FB8199BB-4F66-49F9-8297-A13A88D16CBB}" name="Commission Paritaire" dataDxfId="11"/>
    <tableColumn id="5" xr3:uid="{F10AF20E-2EE1-4274-8712-0EDFF222EE19}" name="NRN" dataDxfId="10"/>
    <tableColumn id="6" xr3:uid="{1849B47D-3F1C-4247-B614-57DF1B32542A}" name="Régime du travail" dataDxfId="9"/>
    <tableColumn id="7" xr3:uid="{AF2D77CC-D1E3-4A60-A4C0-9201774B3EC9}" name="Journées de formation à suivre 2023" dataDxfId="8"/>
    <tableColumn id="8" xr3:uid="{9742CA13-C65E-4D25-8FAF-9A3D91142737}" name="Trajec-toire de croissance 2024" dataDxfId="7"/>
    <tableColumn id="9" xr3:uid="{6F564A42-E53A-4398-B095-530C04BBE14F}" name="Date de naissance" dataDxfId="6">
      <calculatedColumnFormula>DATE(MID(Tabel1[[#This Row],[NRN]],1,2),MID(Tabel1[[#This Row],[NRN]],3,2),MID(Tabel1[[#This Row],[NRN]],5,2))</calculatedColumnFormula>
    </tableColumn>
    <tableColumn id="10" xr3:uid="{04AE9764-203C-4A59-8B7C-0928FADD53D5}" name="Lieu de naissance" dataDxfId="5"/>
    <tableColumn id="11" xr3:uid="{8DE85A01-9B86-40AF-862B-69E4C48586EC}" name="Rue + n°" dataDxfId="4"/>
    <tableColumn id="12" xr3:uid="{C675E714-2ED4-4855-B099-00F1EEF2C706}" name="Code Postal" dataDxfId="3"/>
    <tableColumn id="13" xr3:uid="{1759FA36-CAEB-441C-81D1-C7A634C4E25B}" name="Ville" dataDxfId="2"/>
    <tableColumn id="14" xr3:uid="{1B48D9FF-7F08-4D6B-9683-1F3EC30E7768}" name="Date d'info aux travailleurs" dataDxfId="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03A0514-7E02-4749-9A83-4261E5B80FB9}" name="Tabel4" displayName="Tabel4" ref="A8:G15" totalsRowShown="0">
  <autoFilter ref="A8:G15" xr:uid="{803A0514-7E02-4749-9A83-4261E5B80FB9}"/>
  <tableColumns count="7">
    <tableColumn id="1" xr3:uid="{1373DAC1-FF57-43CD-923F-352CE415B2A5}" name="Titre de la formation"/>
    <tableColumn id="2" xr3:uid="{AD51174D-F870-4537-AEBD-E1113B767683}" name="Formateur / accompagnateur"/>
    <tableColumn id="3" xr3:uid="{62A5B891-96EF-4D35-AFC3-E41B46E1FE33}" name="Date de début"/>
    <tableColumn id="4" xr3:uid="{04C796EE-5FAA-440C-B0E4-C9BD7D0BE16C}" name="Date de fin"/>
    <tableColumn id="5" xr3:uid="{4A2026F5-A051-4C5D-9883-8DE7F0695326}" name="Durée totale en heures"/>
    <tableColumn id="6" xr3:uid="{8CAACCDB-2298-43D9-8749-1951D5C8A4CD}" name="Catégorie de formation" dataDxfId="0"/>
    <tableColumn id="7" xr3:uid="{3B17ACEE-A0EA-4D9F-8FC1-29737CD0E137}" name="Signature du travailleur"/>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9DD3B-532F-414A-B6FA-FB391A7A0F3D}">
  <dimension ref="A1:N26"/>
  <sheetViews>
    <sheetView zoomScaleNormal="100" workbookViewId="0">
      <selection activeCell="A4" sqref="A4"/>
    </sheetView>
  </sheetViews>
  <sheetFormatPr baseColWidth="10" defaultColWidth="9" defaultRowHeight="14.4" x14ac:dyDescent="0.3"/>
  <cols>
    <col min="1" max="1" width="5" customWidth="1"/>
    <col min="2" max="3" width="13.6640625" customWidth="1"/>
    <col min="4" max="6" width="13.6640625" style="11" customWidth="1"/>
    <col min="7" max="7" width="13.6640625" style="12" customWidth="1"/>
    <col min="8" max="10" width="13.6640625" style="11" customWidth="1"/>
    <col min="11" max="11" width="13.6640625" customWidth="1"/>
    <col min="12" max="12" width="13.6640625" style="11" customWidth="1"/>
    <col min="13" max="14" width="13.6640625" customWidth="1"/>
  </cols>
  <sheetData>
    <row r="1" spans="1:14" ht="15.6" x14ac:dyDescent="0.3">
      <c r="A1" s="5" t="s">
        <v>44</v>
      </c>
    </row>
    <row r="2" spans="1:14" ht="31.2" x14ac:dyDescent="0.6">
      <c r="A2" s="3" t="s">
        <v>45</v>
      </c>
      <c r="H2" s="18"/>
      <c r="I2" s="18"/>
      <c r="J2" s="18"/>
      <c r="K2" s="18"/>
      <c r="L2" s="18"/>
      <c r="M2" s="18"/>
      <c r="N2" s="18"/>
    </row>
    <row r="3" spans="1:14" x14ac:dyDescent="0.3">
      <c r="A3" t="s">
        <v>82</v>
      </c>
    </row>
    <row r="4" spans="1:14" x14ac:dyDescent="0.3">
      <c r="A4" t="s">
        <v>46</v>
      </c>
    </row>
    <row r="6" spans="1:14" ht="15.6" x14ac:dyDescent="0.3">
      <c r="A6" s="5" t="s">
        <v>67</v>
      </c>
      <c r="G6" s="11"/>
    </row>
    <row r="7" spans="1:14" ht="54.75" customHeight="1" x14ac:dyDescent="0.3">
      <c r="A7" t="s">
        <v>47</v>
      </c>
      <c r="B7" t="s">
        <v>48</v>
      </c>
      <c r="C7" t="s">
        <v>49</v>
      </c>
      <c r="D7" s="11" t="s">
        <v>29</v>
      </c>
      <c r="E7" s="11" t="s">
        <v>50</v>
      </c>
      <c r="F7" s="12" t="s">
        <v>51</v>
      </c>
      <c r="G7" s="12" t="s">
        <v>80</v>
      </c>
      <c r="H7" s="12" t="s">
        <v>81</v>
      </c>
      <c r="I7" s="12" t="s">
        <v>52</v>
      </c>
      <c r="J7" s="12" t="s">
        <v>53</v>
      </c>
      <c r="K7" t="s">
        <v>54</v>
      </c>
      <c r="L7" s="11" t="s">
        <v>55</v>
      </c>
      <c r="M7" t="s">
        <v>56</v>
      </c>
      <c r="N7" s="1" t="s">
        <v>57</v>
      </c>
    </row>
    <row r="8" spans="1:14" x14ac:dyDescent="0.3">
      <c r="A8">
        <v>1</v>
      </c>
      <c r="B8" t="s">
        <v>0</v>
      </c>
      <c r="C8" t="s">
        <v>1</v>
      </c>
      <c r="D8" s="11">
        <v>335</v>
      </c>
      <c r="E8" s="11" t="s">
        <v>19</v>
      </c>
      <c r="F8" s="15">
        <v>1</v>
      </c>
      <c r="G8" s="14" t="s">
        <v>60</v>
      </c>
      <c r="H8" s="17" t="s">
        <v>63</v>
      </c>
      <c r="I8" s="13">
        <f>DATE(MID(Tabel1[[#This Row],[NRN]],1,2),MID(Tabel1[[#This Row],[NRN]],3,2),MID(Tabel1[[#This Row],[NRN]],5,2))</f>
        <v>25100</v>
      </c>
      <c r="J8" s="11" t="s">
        <v>66</v>
      </c>
      <c r="K8" t="s">
        <v>13</v>
      </c>
      <c r="L8" s="11">
        <v>1731</v>
      </c>
      <c r="M8" t="s">
        <v>12</v>
      </c>
    </row>
    <row r="9" spans="1:14" x14ac:dyDescent="0.3">
      <c r="A9">
        <v>2</v>
      </c>
      <c r="B9" t="s">
        <v>2</v>
      </c>
      <c r="C9" t="s">
        <v>3</v>
      </c>
      <c r="D9" s="11">
        <v>335</v>
      </c>
      <c r="E9" s="11" t="s">
        <v>20</v>
      </c>
      <c r="F9" s="15">
        <v>1</v>
      </c>
      <c r="G9" s="14" t="s">
        <v>60</v>
      </c>
      <c r="H9" s="17" t="s">
        <v>63</v>
      </c>
      <c r="I9" s="13">
        <f>DATE(MID(Tabel1[[#This Row],[NRN]],1,2),MID(Tabel1[[#This Row],[NRN]],3,2),MID(Tabel1[[#This Row],[NRN]],5,2))</f>
        <v>33510</v>
      </c>
      <c r="J9" s="11" t="s">
        <v>66</v>
      </c>
      <c r="K9" t="s">
        <v>18</v>
      </c>
      <c r="L9" s="11">
        <v>1731</v>
      </c>
      <c r="M9" t="s">
        <v>12</v>
      </c>
    </row>
    <row r="10" spans="1:14" x14ac:dyDescent="0.3">
      <c r="A10">
        <v>3</v>
      </c>
      <c r="B10" t="s">
        <v>4</v>
      </c>
      <c r="C10" t="s">
        <v>5</v>
      </c>
      <c r="D10" s="11">
        <v>335</v>
      </c>
      <c r="E10" s="11" t="s">
        <v>21</v>
      </c>
      <c r="F10" s="15">
        <v>0.9</v>
      </c>
      <c r="G10" s="14" t="s">
        <v>61</v>
      </c>
      <c r="H10" s="17" t="s">
        <v>64</v>
      </c>
      <c r="I10" s="13">
        <f>DATE(MID(Tabel1[[#This Row],[NRN]],1,2),MID(Tabel1[[#This Row],[NRN]],3,2),MID(Tabel1[[#This Row],[NRN]],5,2))</f>
        <v>25812</v>
      </c>
      <c r="J10" s="11" t="s">
        <v>66</v>
      </c>
      <c r="K10" t="s">
        <v>14</v>
      </c>
      <c r="L10" s="11">
        <v>1731</v>
      </c>
      <c r="M10" t="s">
        <v>12</v>
      </c>
    </row>
    <row r="11" spans="1:14" x14ac:dyDescent="0.3">
      <c r="A11">
        <v>4</v>
      </c>
      <c r="B11" t="s">
        <v>6</v>
      </c>
      <c r="C11" t="s">
        <v>7</v>
      </c>
      <c r="D11" s="11">
        <v>335</v>
      </c>
      <c r="E11" s="11" t="s">
        <v>22</v>
      </c>
      <c r="F11" s="15">
        <v>1</v>
      </c>
      <c r="G11" s="14" t="s">
        <v>60</v>
      </c>
      <c r="H11" s="17" t="s">
        <v>63</v>
      </c>
      <c r="I11" s="13">
        <f>DATE(MID(Tabel1[[#This Row],[NRN]],1,2),MID(Tabel1[[#This Row],[NRN]],3,2),MID(Tabel1[[#This Row],[NRN]],5,2))</f>
        <v>21805</v>
      </c>
      <c r="J11" s="11" t="s">
        <v>66</v>
      </c>
      <c r="K11" t="s">
        <v>15</v>
      </c>
      <c r="L11" s="11">
        <v>1731</v>
      </c>
      <c r="M11" t="s">
        <v>12</v>
      </c>
    </row>
    <row r="12" spans="1:14" x14ac:dyDescent="0.3">
      <c r="A12">
        <v>5</v>
      </c>
      <c r="B12" t="s">
        <v>8</v>
      </c>
      <c r="C12" t="s">
        <v>9</v>
      </c>
      <c r="D12" s="11">
        <v>335</v>
      </c>
      <c r="E12" s="11" t="s">
        <v>23</v>
      </c>
      <c r="F12" s="15">
        <v>1</v>
      </c>
      <c r="G12" s="14" t="s">
        <v>60</v>
      </c>
      <c r="H12" s="17" t="s">
        <v>63</v>
      </c>
      <c r="I12" s="13">
        <f>DATE(MID(Tabel1[[#This Row],[NRN]],1,2),MID(Tabel1[[#This Row],[NRN]],3,2),MID(Tabel1[[#This Row],[NRN]],5,2))</f>
        <v>28028</v>
      </c>
      <c r="J12" s="11" t="s">
        <v>66</v>
      </c>
      <c r="K12" t="s">
        <v>16</v>
      </c>
      <c r="L12" s="11">
        <v>1731</v>
      </c>
      <c r="M12" t="s">
        <v>12</v>
      </c>
    </row>
    <row r="13" spans="1:14" x14ac:dyDescent="0.3">
      <c r="A13">
        <v>6</v>
      </c>
      <c r="B13" t="s">
        <v>10</v>
      </c>
      <c r="C13" t="s">
        <v>11</v>
      </c>
      <c r="D13" s="11">
        <v>335</v>
      </c>
      <c r="E13" s="11" t="s">
        <v>24</v>
      </c>
      <c r="F13" s="15">
        <v>0.83</v>
      </c>
      <c r="G13" s="14" t="s">
        <v>62</v>
      </c>
      <c r="H13" s="17" t="s">
        <v>65</v>
      </c>
      <c r="I13" s="13">
        <f>DATE(MID(Tabel1[[#This Row],[NRN]],1,2),MID(Tabel1[[#This Row],[NRN]],3,2),MID(Tabel1[[#This Row],[NRN]],5,2))</f>
        <v>25825</v>
      </c>
      <c r="J13" s="11" t="s">
        <v>66</v>
      </c>
      <c r="K13" t="s">
        <v>17</v>
      </c>
      <c r="L13" s="11">
        <v>1731</v>
      </c>
      <c r="M13" t="s">
        <v>12</v>
      </c>
    </row>
    <row r="14" spans="1:14" x14ac:dyDescent="0.3">
      <c r="A14">
        <v>7</v>
      </c>
      <c r="B14" s="10" t="s">
        <v>58</v>
      </c>
      <c r="C14" s="10" t="s">
        <v>59</v>
      </c>
      <c r="D14" s="11">
        <v>335</v>
      </c>
      <c r="F14" s="15"/>
      <c r="G14" s="14"/>
      <c r="H14" s="14"/>
      <c r="I14" s="13"/>
    </row>
    <row r="15" spans="1:14" x14ac:dyDescent="0.3">
      <c r="A15">
        <v>8</v>
      </c>
      <c r="F15" s="15"/>
      <c r="G15" s="14"/>
      <c r="H15" s="14"/>
      <c r="I15" s="13"/>
    </row>
    <row r="16" spans="1:14" x14ac:dyDescent="0.3">
      <c r="A16">
        <v>9</v>
      </c>
      <c r="F16" s="15"/>
      <c r="G16" s="14"/>
      <c r="H16" s="14"/>
      <c r="I16" s="13"/>
    </row>
    <row r="17" spans="1:9" x14ac:dyDescent="0.3">
      <c r="A17">
        <v>10</v>
      </c>
      <c r="F17" s="15"/>
      <c r="G17" s="14"/>
      <c r="H17" s="14"/>
      <c r="I17" s="13"/>
    </row>
    <row r="18" spans="1:9" x14ac:dyDescent="0.3">
      <c r="A18">
        <v>11</v>
      </c>
      <c r="F18" s="15"/>
      <c r="G18" s="14"/>
      <c r="H18" s="14"/>
      <c r="I18" s="13"/>
    </row>
    <row r="19" spans="1:9" x14ac:dyDescent="0.3">
      <c r="A19">
        <v>12</v>
      </c>
      <c r="F19" s="15"/>
      <c r="G19" s="14"/>
      <c r="H19" s="14"/>
      <c r="I19" s="13"/>
    </row>
    <row r="20" spans="1:9" x14ac:dyDescent="0.3">
      <c r="A20">
        <v>13</v>
      </c>
      <c r="F20" s="15"/>
      <c r="G20" s="14"/>
      <c r="H20" s="14"/>
      <c r="I20" s="13"/>
    </row>
    <row r="21" spans="1:9" x14ac:dyDescent="0.3">
      <c r="A21">
        <v>14</v>
      </c>
      <c r="F21" s="15"/>
      <c r="G21" s="14"/>
      <c r="H21" s="14"/>
      <c r="I21" s="13"/>
    </row>
    <row r="22" spans="1:9" x14ac:dyDescent="0.3">
      <c r="A22">
        <v>15</v>
      </c>
      <c r="F22" s="15"/>
      <c r="G22" s="14"/>
      <c r="H22" s="14"/>
      <c r="I22" s="13"/>
    </row>
    <row r="23" spans="1:9" x14ac:dyDescent="0.3">
      <c r="A23">
        <v>16</v>
      </c>
      <c r="F23" s="15"/>
      <c r="G23" s="14"/>
      <c r="H23" s="14"/>
      <c r="I23" s="13"/>
    </row>
    <row r="24" spans="1:9" x14ac:dyDescent="0.3">
      <c r="A24">
        <v>17</v>
      </c>
      <c r="F24" s="15"/>
      <c r="G24" s="14"/>
      <c r="H24" s="14"/>
      <c r="I24" s="13"/>
    </row>
    <row r="25" spans="1:9" x14ac:dyDescent="0.3">
      <c r="A25">
        <v>18</v>
      </c>
      <c r="F25" s="15"/>
      <c r="G25" s="14"/>
      <c r="H25" s="14"/>
      <c r="I25" s="13"/>
    </row>
    <row r="26" spans="1:9" x14ac:dyDescent="0.3">
      <c r="A26">
        <v>19</v>
      </c>
      <c r="F26" s="15"/>
      <c r="G26" s="14"/>
      <c r="H26" s="14"/>
      <c r="I26" s="13"/>
    </row>
  </sheetData>
  <mergeCells count="1">
    <mergeCell ref="H2:N2"/>
  </mergeCell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254045EC-7377-4106-A7D1-CE76DE236F38}">
          <x14:formula1>
            <xm:f>Listes!$A$2:$A$3</xm:f>
          </x14:formula1>
          <xm:sqref>D8:D26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B53A1-7FB2-45AD-9F2A-9719AFC81DEC}">
  <dimension ref="A1:G15"/>
  <sheetViews>
    <sheetView tabSelected="1" workbookViewId="0">
      <selection activeCell="E25" sqref="E25"/>
    </sheetView>
  </sheetViews>
  <sheetFormatPr baseColWidth="10" defaultColWidth="8.88671875" defaultRowHeight="14.4" x14ac:dyDescent="0.3"/>
  <cols>
    <col min="1" max="1" width="28.44140625" customWidth="1"/>
    <col min="2" max="2" width="21.44140625" customWidth="1"/>
    <col min="3" max="3" width="12.5546875" customWidth="1"/>
    <col min="4" max="4" width="12.33203125" customWidth="1"/>
    <col min="5" max="5" width="21.6640625" customWidth="1"/>
    <col min="6" max="6" width="23.109375" customWidth="1"/>
    <col min="7" max="7" width="25.44140625" customWidth="1"/>
  </cols>
  <sheetData>
    <row r="1" spans="1:7" x14ac:dyDescent="0.3">
      <c r="A1" s="6" t="str">
        <f>'Compte de formation'!A1</f>
        <v>IREC asbl, Leliegaarde 22, 1731 Zellik  -  www.irec.be  -  0431148469  -  RPM Bruxelles</v>
      </c>
    </row>
    <row r="2" spans="1:7" ht="31.2" x14ac:dyDescent="0.6">
      <c r="A2" s="3" t="s">
        <v>68</v>
      </c>
    </row>
    <row r="4" spans="1:7" ht="18" x14ac:dyDescent="0.35">
      <c r="A4" s="4" t="s">
        <v>69</v>
      </c>
    </row>
    <row r="6" spans="1:7" ht="18" x14ac:dyDescent="0.35">
      <c r="A6" s="7" t="s">
        <v>70</v>
      </c>
      <c r="B6" s="8" t="str">
        <f>_xlfn.CONCAT('Compte de formation'!C8," ",'Compte de formation'!B8)</f>
        <v>Ann Collier</v>
      </c>
      <c r="C6" s="9"/>
    </row>
    <row r="8" spans="1:7" x14ac:dyDescent="0.3">
      <c r="A8" t="s">
        <v>71</v>
      </c>
      <c r="B8" t="s">
        <v>72</v>
      </c>
      <c r="C8" t="s">
        <v>73</v>
      </c>
      <c r="D8" t="s">
        <v>74</v>
      </c>
      <c r="E8" t="s">
        <v>75</v>
      </c>
      <c r="F8" t="s">
        <v>76</v>
      </c>
      <c r="G8" t="s">
        <v>77</v>
      </c>
    </row>
    <row r="9" spans="1:7" x14ac:dyDescent="0.3">
      <c r="A9" t="s">
        <v>25</v>
      </c>
      <c r="B9" t="s">
        <v>26</v>
      </c>
      <c r="C9" s="2">
        <v>44953</v>
      </c>
      <c r="E9">
        <v>30</v>
      </c>
      <c r="F9" s="1" t="s">
        <v>38</v>
      </c>
    </row>
    <row r="10" spans="1:7" ht="28.8" x14ac:dyDescent="0.3">
      <c r="A10" t="s">
        <v>78</v>
      </c>
      <c r="B10" t="s">
        <v>27</v>
      </c>
      <c r="C10" s="2">
        <v>45008</v>
      </c>
      <c r="D10" s="2">
        <v>45008</v>
      </c>
      <c r="E10">
        <v>3</v>
      </c>
      <c r="F10" s="1" t="s">
        <v>35</v>
      </c>
    </row>
    <row r="11" spans="1:7" ht="43.2" x14ac:dyDescent="0.3">
      <c r="A11" t="s">
        <v>79</v>
      </c>
      <c r="B11" t="s">
        <v>28</v>
      </c>
      <c r="C11" s="2">
        <v>45089</v>
      </c>
      <c r="D11" s="2">
        <v>45091</v>
      </c>
      <c r="E11">
        <f>2.5*7.66</f>
        <v>19.149999999999999</v>
      </c>
      <c r="F11" s="1" t="s">
        <v>41</v>
      </c>
    </row>
    <row r="12" spans="1:7" x14ac:dyDescent="0.3">
      <c r="F12" s="1"/>
    </row>
    <row r="13" spans="1:7" x14ac:dyDescent="0.3">
      <c r="F13" s="1"/>
    </row>
    <row r="14" spans="1:7" x14ac:dyDescent="0.3">
      <c r="F14" s="1"/>
    </row>
    <row r="15" spans="1:7" x14ac:dyDescent="0.3">
      <c r="F15" s="1"/>
    </row>
  </sheetData>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34F6316-D912-4DB6-8157-D9D8FBE373D6}">
          <x14:formula1>
            <xm:f>Listes!$A$7:$A$15</xm:f>
          </x14:formula1>
          <xm:sqref>F9:F15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C9F14-32C0-418F-9C2F-81EAF8A9552D}">
  <dimension ref="A1:C15"/>
  <sheetViews>
    <sheetView workbookViewId="0">
      <selection activeCell="E23" sqref="E23"/>
    </sheetView>
  </sheetViews>
  <sheetFormatPr baseColWidth="10" defaultColWidth="8.88671875" defaultRowHeight="14.4" x14ac:dyDescent="0.3"/>
  <sheetData>
    <row r="1" spans="1:3" x14ac:dyDescent="0.3">
      <c r="A1" t="s">
        <v>29</v>
      </c>
      <c r="C1" t="s">
        <v>30</v>
      </c>
    </row>
    <row r="2" spans="1:3" x14ac:dyDescent="0.3">
      <c r="A2">
        <v>109</v>
      </c>
      <c r="C2" s="16" t="s">
        <v>31</v>
      </c>
    </row>
    <row r="3" spans="1:3" x14ac:dyDescent="0.3">
      <c r="A3">
        <v>215</v>
      </c>
      <c r="C3" s="16" t="s">
        <v>32</v>
      </c>
    </row>
    <row r="4" spans="1:3" x14ac:dyDescent="0.3">
      <c r="C4" s="16" t="s">
        <v>33</v>
      </c>
    </row>
    <row r="6" spans="1:3" x14ac:dyDescent="0.3">
      <c r="A6" t="s">
        <v>34</v>
      </c>
    </row>
    <row r="7" spans="1:3" x14ac:dyDescent="0.3">
      <c r="A7" t="s">
        <v>35</v>
      </c>
    </row>
    <row r="8" spans="1:3" x14ac:dyDescent="0.3">
      <c r="A8" t="s">
        <v>36</v>
      </c>
    </row>
    <row r="9" spans="1:3" x14ac:dyDescent="0.3">
      <c r="A9" t="s">
        <v>37</v>
      </c>
    </row>
    <row r="10" spans="1:3" x14ac:dyDescent="0.3">
      <c r="A10" t="s">
        <v>38</v>
      </c>
    </row>
    <row r="11" spans="1:3" x14ac:dyDescent="0.3">
      <c r="A11" t="s">
        <v>39</v>
      </c>
    </row>
    <row r="12" spans="1:3" x14ac:dyDescent="0.3">
      <c r="A12" t="s">
        <v>40</v>
      </c>
    </row>
    <row r="13" spans="1:3" x14ac:dyDescent="0.3">
      <c r="A13" t="s">
        <v>41</v>
      </c>
    </row>
    <row r="14" spans="1:3" x14ac:dyDescent="0.3">
      <c r="A14" t="s">
        <v>42</v>
      </c>
    </row>
    <row r="15" spans="1:3" x14ac:dyDescent="0.3">
      <c r="A15"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Compte de formation</vt:lpstr>
      <vt:lpstr>Enregistrement des formations</vt:lpstr>
      <vt:lpstr>Listes</vt:lpstr>
      <vt:lpstr>'Compte de formation'!_ftn1</vt:lpstr>
      <vt:lpstr>'Compte de formation'!_ftnref1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Katrien</dc:creator>
  <cp:lastModifiedBy>Xavier</cp:lastModifiedBy>
  <cp:lastPrinted>2023-01-23T14:10:18Z</cp:lastPrinted>
  <dcterms:created xsi:type="dcterms:W3CDTF">2023-01-23T09:58:07Z</dcterms:created>
  <dcterms:modified xsi:type="dcterms:W3CDTF">2023-02-21T11:37:19Z</dcterms:modified>
</cp:coreProperties>
</file>